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e\Desktop\Actielijsten\2022\"/>
    </mc:Choice>
  </mc:AlternateContent>
  <xr:revisionPtr revIDLastSave="0" documentId="8_{0A0C166B-2824-42E5-A83E-F46F1AB63862}" xr6:coauthVersionLast="47" xr6:coauthVersionMax="47" xr10:uidLastSave="{00000000-0000-0000-0000-000000000000}"/>
  <bookViews>
    <workbookView xWindow="-120" yWindow="-120" windowWidth="29040" windowHeight="15840" xr2:uid="{87FE414B-09BB-470C-AA7D-F9E5E97137F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3" i="1" l="1"/>
  <c r="N22" i="1"/>
  <c r="G4" i="1" l="1"/>
  <c r="C29" i="1" s="1"/>
  <c r="F29" i="1" s="1"/>
  <c r="H29" i="1" s="1"/>
  <c r="J29" i="1" l="1"/>
  <c r="K29" i="1" s="1"/>
  <c r="C19" i="1"/>
  <c r="C13" i="1"/>
  <c r="C18" i="1"/>
  <c r="C23" i="1"/>
  <c r="C24" i="1"/>
  <c r="C9" i="1"/>
  <c r="C14" i="1"/>
  <c r="C8" i="1"/>
  <c r="C28" i="1"/>
  <c r="F8" i="1" l="1"/>
  <c r="H8" i="1" s="1"/>
  <c r="J8" i="1"/>
  <c r="F14" i="1"/>
  <c r="H14" i="1" s="1"/>
  <c r="J14" i="1"/>
  <c r="F9" i="1"/>
  <c r="H9" i="1" s="1"/>
  <c r="J9" i="1"/>
  <c r="F24" i="1"/>
  <c r="H24" i="1" s="1"/>
  <c r="J24" i="1"/>
  <c r="F18" i="1"/>
  <c r="H18" i="1" s="1"/>
  <c r="J18" i="1"/>
  <c r="F13" i="1"/>
  <c r="H13" i="1" s="1"/>
  <c r="J13" i="1"/>
  <c r="F19" i="1"/>
  <c r="H19" i="1" s="1"/>
  <c r="J19" i="1"/>
  <c r="F28" i="1"/>
  <c r="H28" i="1" s="1"/>
  <c r="J28" i="1"/>
  <c r="F23" i="1"/>
  <c r="H23" i="1" s="1"/>
  <c r="J23" i="1"/>
  <c r="K13" i="1" l="1"/>
  <c r="K9" i="1"/>
  <c r="K18" i="1"/>
  <c r="K19" i="1"/>
  <c r="K24" i="1"/>
  <c r="K23" i="1"/>
  <c r="K14" i="1"/>
  <c r="K28" i="1"/>
  <c r="K8" i="1"/>
</calcChain>
</file>

<file path=xl/sharedStrings.xml><?xml version="1.0" encoding="utf-8"?>
<sst xmlns="http://schemas.openxmlformats.org/spreadsheetml/2006/main" count="77" uniqueCount="27">
  <si>
    <t>Gevel totaalmaat</t>
  </si>
  <si>
    <t>Gevel tussenmaat</t>
  </si>
  <si>
    <t>Gevel hoekpunt tot kozijn</t>
  </si>
  <si>
    <t>Kozijnmaat</t>
  </si>
  <si>
    <t>KOPPENMATEN</t>
  </si>
  <si>
    <t>Gemeten:</t>
  </si>
  <si>
    <t>mm</t>
  </si>
  <si>
    <t xml:space="preserve">O.b.v. WF/handvorm </t>
  </si>
  <si>
    <t>L. st</t>
  </si>
  <si>
    <t>D. st</t>
  </si>
  <si>
    <t>K-V</t>
  </si>
  <si>
    <t>Uitgansgpunt voegbreedte</t>
  </si>
  <si>
    <t>K. st</t>
  </si>
  <si>
    <t>K+V</t>
  </si>
  <si>
    <t>Maat tussen kozijnen (gevel)</t>
  </si>
  <si>
    <t>koppenmaat:</t>
  </si>
  <si>
    <t>st</t>
  </si>
  <si>
    <t>rest:</t>
  </si>
  <si>
    <t>=&gt;</t>
  </si>
  <si>
    <t>Casus 1:</t>
  </si>
  <si>
    <t>Casus 2:</t>
  </si>
  <si>
    <t>voegen</t>
  </si>
  <si>
    <t>2)</t>
  </si>
  <si>
    <t>1)</t>
  </si>
  <si>
    <t>3)</t>
  </si>
  <si>
    <t>4)</t>
  </si>
  <si>
    <t>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</si>
</sst>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/>
    <xf numFmtId="0" fontId="0" fillId="0" borderId="0" xfId="0" quotePrefix="1"/>
    <xf numFmtId="164" fontId="0" fillId="0" borderId="0" xfId="0" applyNumberFormat="1"/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FFD39-4614-4317-A661-D47A4B76B637}">
  <dimension ref="A1:P29"/>
  <sheetViews>
    <sheetView tabSelected="1" zoomScale="85" zoomScaleNormal="85" workbookViewId="0">
      <selection activeCell="E8" sqref="E8"/>
    </sheetView>
  </sheetViews>
  <sheetFormatPr defaultRowHeight="15" x14ac:dyDescent="0.25"/>
  <cols>
    <col min="1" max="1" width="3.140625" customWidth="1"/>
    <col min="2" max="2" width="12.5703125" customWidth="1"/>
    <col min="3" max="3" width="12.85546875" customWidth="1"/>
    <col min="9" max="9" width="2.42578125" customWidth="1"/>
  </cols>
  <sheetData>
    <row r="1" spans="1:16" ht="42.75" customHeight="1" x14ac:dyDescent="0.3">
      <c r="B1" s="2" t="s">
        <v>4</v>
      </c>
    </row>
    <row r="2" spans="1:16" x14ac:dyDescent="0.25">
      <c r="B2" t="s">
        <v>7</v>
      </c>
    </row>
    <row r="3" spans="1:16" x14ac:dyDescent="0.25">
      <c r="B3" s="4" t="s">
        <v>8</v>
      </c>
      <c r="C3" s="3">
        <v>210</v>
      </c>
      <c r="D3" s="5" t="s">
        <v>12</v>
      </c>
      <c r="E3" s="3">
        <v>100</v>
      </c>
      <c r="F3" s="4" t="s">
        <v>9</v>
      </c>
      <c r="G3" s="3">
        <v>50</v>
      </c>
    </row>
    <row r="4" spans="1:16" x14ac:dyDescent="0.25">
      <c r="B4" t="s">
        <v>11</v>
      </c>
      <c r="D4" s="3">
        <v>10</v>
      </c>
      <c r="E4" s="9" t="s">
        <v>15</v>
      </c>
      <c r="F4" s="10"/>
      <c r="G4" s="6">
        <f>D4+E3</f>
        <v>110</v>
      </c>
    </row>
    <row r="6" spans="1:16" x14ac:dyDescent="0.25">
      <c r="A6" s="1" t="s">
        <v>23</v>
      </c>
      <c r="B6" s="1" t="s">
        <v>0</v>
      </c>
    </row>
    <row r="7" spans="1:16" x14ac:dyDescent="0.25">
      <c r="B7" t="s">
        <v>5</v>
      </c>
      <c r="C7" s="3">
        <v>10100</v>
      </c>
      <c r="D7" t="s">
        <v>6</v>
      </c>
      <c r="E7" s="1" t="s">
        <v>10</v>
      </c>
      <c r="J7" s="11" t="s">
        <v>21</v>
      </c>
      <c r="K7" s="11"/>
      <c r="P7">
        <v>22</v>
      </c>
    </row>
    <row r="8" spans="1:16" x14ac:dyDescent="0.25">
      <c r="B8" t="s">
        <v>19</v>
      </c>
      <c r="C8">
        <f>FLOOR(C7/$G$4,1)</f>
        <v>91</v>
      </c>
      <c r="D8" t="s">
        <v>16</v>
      </c>
      <c r="E8" s="7" t="s">
        <v>18</v>
      </c>
      <c r="F8">
        <f>C8*$G$4-$D$4</f>
        <v>10000</v>
      </c>
      <c r="G8" s="4" t="s">
        <v>17</v>
      </c>
      <c r="H8">
        <f>C7-F8</f>
        <v>100</v>
      </c>
      <c r="J8">
        <f>C8-1</f>
        <v>90</v>
      </c>
      <c r="K8" s="8">
        <f>(H8/J8)+$D$4</f>
        <v>11.111111111111111</v>
      </c>
      <c r="O8">
        <v>10</v>
      </c>
      <c r="P8">
        <v>3</v>
      </c>
    </row>
    <row r="9" spans="1:16" x14ac:dyDescent="0.25">
      <c r="B9" t="s">
        <v>20</v>
      </c>
      <c r="C9">
        <f>CEILING(C7/$G$4,1)</f>
        <v>92</v>
      </c>
      <c r="D9" t="s">
        <v>16</v>
      </c>
      <c r="E9" s="7" t="s">
        <v>18</v>
      </c>
      <c r="F9">
        <f>C9*$G$4-$D$4</f>
        <v>10110</v>
      </c>
      <c r="G9" s="4" t="s">
        <v>17</v>
      </c>
      <c r="H9">
        <f>C7-F9</f>
        <v>-10</v>
      </c>
      <c r="J9">
        <f>C9-1</f>
        <v>91</v>
      </c>
      <c r="K9" s="8">
        <f>(H9/J9)+$D$4</f>
        <v>9.8901098901098905</v>
      </c>
    </row>
    <row r="11" spans="1:16" x14ac:dyDescent="0.25">
      <c r="A11" s="1" t="s">
        <v>22</v>
      </c>
      <c r="B11" s="1" t="s">
        <v>1</v>
      </c>
    </row>
    <row r="12" spans="1:16" x14ac:dyDescent="0.25">
      <c r="B12" t="s">
        <v>5</v>
      </c>
      <c r="C12" s="3"/>
      <c r="D12" t="s">
        <v>6</v>
      </c>
      <c r="E12" s="1" t="s">
        <v>13</v>
      </c>
      <c r="J12" s="11" t="s">
        <v>21</v>
      </c>
      <c r="K12" s="11"/>
    </row>
    <row r="13" spans="1:16" x14ac:dyDescent="0.25">
      <c r="B13" t="s">
        <v>19</v>
      </c>
      <c r="C13">
        <f>FLOOR(C12/$G$4,1)</f>
        <v>0</v>
      </c>
      <c r="D13" t="s">
        <v>16</v>
      </c>
      <c r="E13" s="7" t="s">
        <v>18</v>
      </c>
      <c r="F13">
        <f>C13*$G$4+$D$4</f>
        <v>10</v>
      </c>
      <c r="G13" s="4" t="s">
        <v>17</v>
      </c>
      <c r="H13">
        <f>C12-F13</f>
        <v>-10</v>
      </c>
      <c r="J13">
        <f>C13+1</f>
        <v>1</v>
      </c>
      <c r="K13" s="8">
        <f>(H13/J13)+$D$4</f>
        <v>0</v>
      </c>
    </row>
    <row r="14" spans="1:16" x14ac:dyDescent="0.25">
      <c r="B14" t="s">
        <v>20</v>
      </c>
      <c r="C14">
        <f>CEILING(C12/$G$4,1)</f>
        <v>0</v>
      </c>
      <c r="D14" t="s">
        <v>16</v>
      </c>
      <c r="E14" s="7" t="s">
        <v>18</v>
      </c>
      <c r="F14">
        <f>C14*$G$4+$D$4</f>
        <v>10</v>
      </c>
      <c r="G14" s="4" t="s">
        <v>17</v>
      </c>
      <c r="H14">
        <f>C12-F14</f>
        <v>-10</v>
      </c>
      <c r="J14">
        <f>C14+1</f>
        <v>1</v>
      </c>
      <c r="K14" s="8">
        <f>(H14/J14)+$D$4</f>
        <v>0</v>
      </c>
    </row>
    <row r="16" spans="1:16" x14ac:dyDescent="0.25">
      <c r="A16" s="1" t="s">
        <v>24</v>
      </c>
      <c r="B16" s="1" t="s">
        <v>2</v>
      </c>
    </row>
    <row r="17" spans="1:14" x14ac:dyDescent="0.25">
      <c r="B17" t="s">
        <v>5</v>
      </c>
      <c r="C17" s="3">
        <v>1189</v>
      </c>
      <c r="D17" t="s">
        <v>6</v>
      </c>
      <c r="E17" s="1" t="s">
        <v>10</v>
      </c>
      <c r="J17" s="11" t="s">
        <v>21</v>
      </c>
      <c r="K17" s="11"/>
    </row>
    <row r="18" spans="1:14" x14ac:dyDescent="0.25">
      <c r="B18" t="s">
        <v>19</v>
      </c>
      <c r="C18">
        <f>FLOOR(C17/$G$4,1)</f>
        <v>10</v>
      </c>
      <c r="D18" t="s">
        <v>16</v>
      </c>
      <c r="E18" s="7" t="s">
        <v>18</v>
      </c>
      <c r="F18">
        <f>C18*$G$4-$D$4</f>
        <v>1090</v>
      </c>
      <c r="G18" s="4" t="s">
        <v>17</v>
      </c>
      <c r="H18">
        <f>C17-F18</f>
        <v>99</v>
      </c>
      <c r="J18">
        <f>C18-1</f>
        <v>9</v>
      </c>
      <c r="K18" s="8">
        <f>(H18/J18)+$D$4</f>
        <v>21</v>
      </c>
    </row>
    <row r="19" spans="1:14" x14ac:dyDescent="0.25">
      <c r="B19" t="s">
        <v>20</v>
      </c>
      <c r="C19">
        <f>CEILING(C17/$G$4,1)</f>
        <v>11</v>
      </c>
      <c r="D19" t="s">
        <v>16</v>
      </c>
      <c r="E19" s="7" t="s">
        <v>18</v>
      </c>
      <c r="F19">
        <f>C19*$G$4-$D$4</f>
        <v>1200</v>
      </c>
      <c r="G19" s="4" t="s">
        <v>17</v>
      </c>
      <c r="H19">
        <f>C17-F19</f>
        <v>-11</v>
      </c>
      <c r="J19">
        <f>C19-1</f>
        <v>10</v>
      </c>
      <c r="K19" s="8">
        <f>(H19/J19)+$D$4</f>
        <v>8.9</v>
      </c>
    </row>
    <row r="21" spans="1:14" x14ac:dyDescent="0.25">
      <c r="A21" s="1" t="s">
        <v>25</v>
      </c>
      <c r="B21" s="1" t="s">
        <v>3</v>
      </c>
    </row>
    <row r="22" spans="1:14" x14ac:dyDescent="0.25">
      <c r="B22" t="s">
        <v>5</v>
      </c>
      <c r="C22" s="3">
        <v>2064</v>
      </c>
      <c r="D22" t="s">
        <v>6</v>
      </c>
      <c r="E22" s="1" t="s">
        <v>13</v>
      </c>
      <c r="J22" s="11" t="s">
        <v>21</v>
      </c>
      <c r="K22" s="11"/>
      <c r="N22">
        <f>2100-2064</f>
        <v>36</v>
      </c>
    </row>
    <row r="23" spans="1:14" x14ac:dyDescent="0.25">
      <c r="B23" t="s">
        <v>19</v>
      </c>
      <c r="C23">
        <f>FLOOR(C22/$G$4,1)</f>
        <v>18</v>
      </c>
      <c r="D23" t="s">
        <v>16</v>
      </c>
      <c r="E23" s="7" t="s">
        <v>18</v>
      </c>
      <c r="F23">
        <f>C23*$G$4+$D$4</f>
        <v>1990</v>
      </c>
      <c r="G23" s="4" t="s">
        <v>17</v>
      </c>
      <c r="H23">
        <f>C22-F23</f>
        <v>74</v>
      </c>
      <c r="J23">
        <f>C23+1</f>
        <v>19</v>
      </c>
      <c r="K23" s="8">
        <f>(H23/J23)+$D$4</f>
        <v>13.894736842105264</v>
      </c>
      <c r="N23">
        <f>N22/2</f>
        <v>18</v>
      </c>
    </row>
    <row r="24" spans="1:14" x14ac:dyDescent="0.25">
      <c r="B24" t="s">
        <v>20</v>
      </c>
      <c r="C24">
        <f>CEILING(C22/$G$4,1)</f>
        <v>19</v>
      </c>
      <c r="D24" t="s">
        <v>16</v>
      </c>
      <c r="E24" s="7" t="s">
        <v>18</v>
      </c>
      <c r="F24">
        <f>C24*$G$4+$D$4</f>
        <v>2100</v>
      </c>
      <c r="G24" s="4" t="s">
        <v>17</v>
      </c>
      <c r="H24">
        <f>C22-F24</f>
        <v>-36</v>
      </c>
      <c r="J24">
        <f>C24+1</f>
        <v>20</v>
      </c>
      <c r="K24" s="8">
        <f>(H24/J24)+$D$4</f>
        <v>8.1999999999999993</v>
      </c>
    </row>
    <row r="26" spans="1:14" x14ac:dyDescent="0.25">
      <c r="A26" s="1" t="s">
        <v>26</v>
      </c>
      <c r="B26" s="1" t="s">
        <v>14</v>
      </c>
    </row>
    <row r="27" spans="1:14" x14ac:dyDescent="0.25">
      <c r="B27" t="s">
        <v>5</v>
      </c>
      <c r="C27" s="3">
        <v>1511</v>
      </c>
      <c r="D27" t="s">
        <v>6</v>
      </c>
      <c r="E27" s="1" t="s">
        <v>10</v>
      </c>
      <c r="J27" s="11" t="s">
        <v>21</v>
      </c>
      <c r="K27" s="11"/>
    </row>
    <row r="28" spans="1:14" x14ac:dyDescent="0.25">
      <c r="B28" t="s">
        <v>19</v>
      </c>
      <c r="C28">
        <f>FLOOR(C27/$G$4,1)</f>
        <v>13</v>
      </c>
      <c r="D28" t="s">
        <v>16</v>
      </c>
      <c r="E28" s="7" t="s">
        <v>18</v>
      </c>
      <c r="F28">
        <f>C28*$G$4-$D$4</f>
        <v>1420</v>
      </c>
      <c r="G28" s="4" t="s">
        <v>17</v>
      </c>
      <c r="H28">
        <f>C27-F28</f>
        <v>91</v>
      </c>
      <c r="J28">
        <f>C28-1</f>
        <v>12</v>
      </c>
      <c r="K28" s="8">
        <f>(H28/J28)+$D$4</f>
        <v>17.583333333333332</v>
      </c>
    </row>
    <row r="29" spans="1:14" x14ac:dyDescent="0.25">
      <c r="B29" t="s">
        <v>20</v>
      </c>
      <c r="C29">
        <f>CEILING(C27/$G$4,1)</f>
        <v>14</v>
      </c>
      <c r="D29" t="s">
        <v>16</v>
      </c>
      <c r="E29" s="7" t="s">
        <v>18</v>
      </c>
      <c r="F29">
        <f>C29*$G$4-$D$4</f>
        <v>1530</v>
      </c>
      <c r="G29" s="4" t="s">
        <v>17</v>
      </c>
      <c r="H29">
        <f>C27-F29</f>
        <v>-19</v>
      </c>
      <c r="J29">
        <f>C29-1</f>
        <v>13</v>
      </c>
      <c r="K29" s="8">
        <f>(H29/J29)+$D$4</f>
        <v>8.5384615384615383</v>
      </c>
    </row>
  </sheetData>
  <mergeCells count="6">
    <mergeCell ref="J27:K27"/>
    <mergeCell ref="E4:F4"/>
    <mergeCell ref="J7:K7"/>
    <mergeCell ref="J12:K12"/>
    <mergeCell ref="J17:K17"/>
    <mergeCell ref="J22:K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</dc:creator>
  <cp:lastModifiedBy>Jesse</cp:lastModifiedBy>
  <dcterms:created xsi:type="dcterms:W3CDTF">2022-02-15T10:29:43Z</dcterms:created>
  <dcterms:modified xsi:type="dcterms:W3CDTF">2022-09-26T08:34:53Z</dcterms:modified>
</cp:coreProperties>
</file>